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nnections.xml" ContentType="application/vnd.openxmlformats-officedocument.spreadsheetml.connection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 hidePivotFieldList="1"/>
  <mc:AlternateContent xmlns:mc="http://schemas.openxmlformats.org/markup-compatibility/2006">
    <mc:Choice Requires="x15">
      <x15ac:absPath xmlns:x15ac="http://schemas.microsoft.com/office/spreadsheetml/2010/11/ac" url="https://undp-my.sharepoint.com/personal/burak_eldem_undp_org/Documents/Desktop/FLT Closure/"/>
    </mc:Choice>
  </mc:AlternateContent>
  <xr:revisionPtr revIDLastSave="33" documentId="8_{DF93D788-B4C5-4F47-ABCD-922A528AA114}" xr6:coauthVersionLast="47" xr6:coauthVersionMax="47" xr10:uidLastSave="{3F63D771-07D4-4D28-B6DC-2181418290C3}"/>
  <bookViews>
    <workbookView xWindow="-110" yWindow="-110" windowWidth="19420" windowHeight="10300" firstSheet="4" activeTab="4" xr2:uid="{35B77C80-1288-46F4-A8F1-512DAB9C68A4}"/>
  </bookViews>
  <sheets>
    <sheet name="ATLAS" sheetId="1" r:id="rId1"/>
    <sheet name="QUANTUM" sheetId="2" r:id="rId2"/>
    <sheet name="TOTAL" sheetId="3" r:id="rId3"/>
    <sheet name="Sheet5" sheetId="5" r:id="rId4"/>
    <sheet name="Receivables and Expenditures" sheetId="4" r:id="rId5"/>
  </sheets>
  <definedNames>
    <definedName name="_xlcn.WorksheetConnection_ReceivablesandExpendituresA3B16" hidden="1">'Receivables and Expenditures'!$A$3:$B$16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Receivables and Expenditures!$A$3:$B$16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4" l="1"/>
  <c r="B19" i="4" s="1"/>
  <c r="O37" i="1"/>
  <c r="B1" i="3"/>
  <c r="B3" i="3" s="1"/>
  <c r="B2" i="3"/>
  <c r="AG8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A4748D5-68DA-4769-9A09-3A69DF9DFB7A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7B99E203-9060-468D-B261-82B67DF9A008}" name="WorksheetConnection_Receivables and Expenditures!$A$3:$B$16" type="102" refreshedVersion="8" minRefreshableVersion="5">
    <extLst>
      <ext xmlns:x15="http://schemas.microsoft.com/office/spreadsheetml/2010/11/main" uri="{DE250136-89BD-433C-8126-D09CA5730AF9}">
        <x15:connection id="Range" autoDelete="1">
          <x15:rangePr sourceName="_xlcn.WorksheetConnection_ReceivablesandExpendituresA3B16"/>
        </x15:connection>
      </ext>
    </extLst>
  </connection>
</connections>
</file>

<file path=xl/sharedStrings.xml><?xml version="1.0" encoding="utf-8"?>
<sst xmlns="http://schemas.openxmlformats.org/spreadsheetml/2006/main" count="350" uniqueCount="102">
  <si>
    <t>Tran Line</t>
  </si>
  <si>
    <t>Document Label</t>
  </si>
  <si>
    <t>Document ID</t>
  </si>
  <si>
    <t>Ref Bdgt?</t>
  </si>
  <si>
    <t>Fund</t>
  </si>
  <si>
    <t>DeptID</t>
  </si>
  <si>
    <t>Project</t>
  </si>
  <si>
    <t>Donor</t>
  </si>
  <si>
    <t>Year</t>
  </si>
  <si>
    <t>Period</t>
  </si>
  <si>
    <t>Foreign Amount</t>
  </si>
  <si>
    <t>Monetary Amount</t>
  </si>
  <si>
    <t>Tran ID</t>
  </si>
  <si>
    <t>Tran Date</t>
  </si>
  <si>
    <t>Customer ID:</t>
  </si>
  <si>
    <t>N</t>
  </si>
  <si>
    <t>USD</t>
  </si>
  <si>
    <t>Journal ID:</t>
  </si>
  <si>
    <t>TRY</t>
  </si>
  <si>
    <t>Budget Name</t>
  </si>
  <si>
    <t>Cost Center</t>
  </si>
  <si>
    <t>Account</t>
  </si>
  <si>
    <t>Operating Unit</t>
  </si>
  <si>
    <t>Interagency</t>
  </si>
  <si>
    <t>Future</t>
  </si>
  <si>
    <t>Transaction Number</t>
  </si>
  <si>
    <t>Related Transaction ID</t>
  </si>
  <si>
    <t>Transaction Type Code</t>
  </si>
  <si>
    <t>Supplier</t>
  </si>
  <si>
    <t>Task Number</t>
  </si>
  <si>
    <t>Award Number</t>
  </si>
  <si>
    <t>Funds Reserved Status</t>
  </si>
  <si>
    <t>Budget Date</t>
  </si>
  <si>
    <t>Budget Period</t>
  </si>
  <si>
    <t>Account Code Combination</t>
  </si>
  <si>
    <t>COA Operating Unit</t>
  </si>
  <si>
    <t>COA Fund</t>
  </si>
  <si>
    <t>COA Cost Centre</t>
  </si>
  <si>
    <t>COA Account</t>
  </si>
  <si>
    <t>COA Project</t>
  </si>
  <si>
    <t>COA Donor</t>
  </si>
  <si>
    <t>Journal Source Name</t>
  </si>
  <si>
    <t>Journal Category Name</t>
  </si>
  <si>
    <t>Project Burden</t>
  </si>
  <si>
    <t>Conversion Date</t>
  </si>
  <si>
    <t>Conversion Rate</t>
  </si>
  <si>
    <t>Balance Type</t>
  </si>
  <si>
    <t>Reserved transaction with the currency code</t>
  </si>
  <si>
    <t>Reservation Amount</t>
  </si>
  <si>
    <t>Transaction Amount</t>
  </si>
  <si>
    <t>UNDP-A-FPDO-CASH</t>
  </si>
  <si>
    <t>30000_B</t>
  </si>
  <si>
    <t>0</t>
  </si>
  <si>
    <t>00085037</t>
  </si>
  <si>
    <t>012863</t>
  </si>
  <si>
    <t>Receivables A 27104984000001 27104986 N MAR-2024</t>
  </si>
  <si>
    <t>GL_JOURNAL</t>
  </si>
  <si>
    <t>05-03-2024</t>
  </si>
  <si>
    <t>UN OPEN</t>
  </si>
  <si>
    <t>UNDP-TUR-30000-57810-14015-00085037-012863-0-0</t>
  </si>
  <si>
    <t>TUR</t>
  </si>
  <si>
    <t>Receivables</t>
  </si>
  <si>
    <t>Receipts</t>
  </si>
  <si>
    <t>No</t>
  </si>
  <si>
    <t>2024-03-05</t>
  </si>
  <si>
    <t>Revenues</t>
  </si>
  <si>
    <t>878800 TRY</t>
  </si>
  <si>
    <t>15600 TRY</t>
  </si>
  <si>
    <t>Receivables A 11500271000001 11500272 N MAY-2023</t>
  </si>
  <si>
    <t>03-05-2023</t>
  </si>
  <si>
    <t>2023-05-03</t>
  </si>
  <si>
    <t>200000 TRY</t>
  </si>
  <si>
    <t>Receivables A 14963917000001 14964263 N JUL-2023</t>
  </si>
  <si>
    <t>26-07-2023</t>
  </si>
  <si>
    <t>2023-07-26</t>
  </si>
  <si>
    <t>Receivables A 13974146000001 13974146 N JUN-2023</t>
  </si>
  <si>
    <t>12-06-2023</t>
  </si>
  <si>
    <t>2023-06-12</t>
  </si>
  <si>
    <t>464400 TRY</t>
  </si>
  <si>
    <t>ATLAS</t>
  </si>
  <si>
    <t>QUANTUM</t>
  </si>
  <si>
    <t>TOTAL</t>
  </si>
  <si>
    <t>Project ID</t>
  </si>
  <si>
    <t>Award ID</t>
  </si>
  <si>
    <t>Name of Project</t>
  </si>
  <si>
    <t>Future Lies in Tourism</t>
  </si>
  <si>
    <t>2012 Expenditures</t>
  </si>
  <si>
    <t>2013 Expenditures</t>
  </si>
  <si>
    <t>2014 Expenditures</t>
  </si>
  <si>
    <t>2015 Expenditures</t>
  </si>
  <si>
    <t>2016 Expenditures</t>
  </si>
  <si>
    <t>2017 Expenditures</t>
  </si>
  <si>
    <t>2018 Expenditures</t>
  </si>
  <si>
    <t>2019 Expenditures</t>
  </si>
  <si>
    <t xml:space="preserve">2020 Expenditures </t>
  </si>
  <si>
    <t xml:space="preserve">2021 Expenditures </t>
  </si>
  <si>
    <t xml:space="preserve">2022 Expenditures </t>
  </si>
  <si>
    <t xml:space="preserve">2023 Expenditures </t>
  </si>
  <si>
    <t>2024 Expenditures</t>
  </si>
  <si>
    <t>Total    Expenditures (USD)</t>
  </si>
  <si>
    <t>Total Funds Received</t>
  </si>
  <si>
    <t>RESIDUE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</si>
</sst>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4" fontId="0" fillId="0" borderId="0" xfId="0" applyNumberFormat="1"/>
    <xf numFmtId="0" fontId="0" fillId="2" borderId="0" xfId="0" applyFill="1"/>
    <xf numFmtId="4" fontId="0" fillId="2" borderId="0" xfId="0" applyNumberFormat="1" applyFill="1"/>
    <xf numFmtId="14" fontId="0" fillId="2" borderId="0" xfId="0" applyNumberFormat="1" applyFill="1"/>
    <xf numFmtId="0" fontId="0" fillId="3" borderId="0" xfId="0" applyFill="1"/>
    <xf numFmtId="4" fontId="0" fillId="3" borderId="0" xfId="0" applyNumberFormat="1" applyFill="1"/>
    <xf numFmtId="14" fontId="0" fillId="3" borderId="0" xfId="0" applyNumberFormat="1" applyFill="1"/>
    <xf numFmtId="0" fontId="0" fillId="4" borderId="0" xfId="0" applyFill="1"/>
    <xf numFmtId="4" fontId="0" fillId="4" borderId="0" xfId="0" applyNumberFormat="1" applyFill="1"/>
    <xf numFmtId="14" fontId="0" fillId="4" borderId="0" xfId="0" applyNumberFormat="1" applyFill="1"/>
    <xf numFmtId="4" fontId="2" fillId="0" borderId="0" xfId="0" applyNumberFormat="1" applyFont="1"/>
    <xf numFmtId="0" fontId="2" fillId="5" borderId="0" xfId="0" applyFont="1" applyFill="1"/>
    <xf numFmtId="0" fontId="2" fillId="6" borderId="1" xfId="0" applyFont="1" applyFill="1" applyBorder="1"/>
    <xf numFmtId="49" fontId="0" fillId="0" borderId="0" xfId="0" applyNumberFormat="1"/>
    <xf numFmtId="0" fontId="0" fillId="0" borderId="0" xfId="0" quotePrefix="1"/>
    <xf numFmtId="164" fontId="0" fillId="0" borderId="0" xfId="1" applyFont="1"/>
    <xf numFmtId="164" fontId="2" fillId="0" borderId="0" xfId="1" applyFont="1"/>
    <xf numFmtId="164" fontId="0" fillId="0" borderId="0" xfId="0" applyNumberFormat="1"/>
    <xf numFmtId="0" fontId="3" fillId="5" borderId="3" xfId="0" applyFont="1" applyFill="1" applyBorder="1" applyAlignment="1">
      <alignment horizontal="right" vertical="top"/>
    </xf>
    <xf numFmtId="0" fontId="4" fillId="5" borderId="3" xfId="0" applyFont="1" applyFill="1" applyBorder="1" applyAlignment="1">
      <alignment horizontal="right" vertical="center"/>
    </xf>
    <xf numFmtId="0" fontId="5" fillId="5" borderId="2" xfId="0" applyFont="1" applyFill="1" applyBorder="1" applyAlignment="1">
      <alignment horizontal="right" vertical="top" wrapText="1"/>
    </xf>
    <xf numFmtId="164" fontId="6" fillId="5" borderId="2" xfId="1" applyFont="1" applyFill="1" applyBorder="1" applyAlignment="1">
      <alignment horizontal="right" vertical="center"/>
    </xf>
    <xf numFmtId="0" fontId="5" fillId="5" borderId="4" xfId="0" applyFont="1" applyFill="1" applyBorder="1" applyAlignment="1">
      <alignment horizontal="right" vertical="top"/>
    </xf>
    <xf numFmtId="0" fontId="6" fillId="5" borderId="4" xfId="0" applyFont="1" applyFill="1" applyBorder="1" applyAlignment="1">
      <alignment horizontal="right" vertical="center"/>
    </xf>
    <xf numFmtId="0" fontId="5" fillId="5" borderId="5" xfId="0" applyFont="1" applyFill="1" applyBorder="1" applyAlignment="1">
      <alignment horizontal="right" vertical="top" wrapText="1"/>
    </xf>
    <xf numFmtId="164" fontId="6" fillId="5" borderId="5" xfId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right" vertical="top"/>
    </xf>
    <xf numFmtId="0" fontId="4" fillId="5" borderId="1" xfId="0" applyFont="1" applyFill="1" applyBorder="1" applyAlignment="1">
      <alignment horizontal="right" vertical="top" wrapText="1"/>
    </xf>
    <xf numFmtId="164" fontId="4" fillId="5" borderId="1" xfId="1" applyFont="1" applyFill="1" applyBorder="1" applyAlignment="1">
      <alignment horizontal="right" vertical="center"/>
    </xf>
    <xf numFmtId="0" fontId="5" fillId="5" borderId="4" xfId="0" applyFont="1" applyFill="1" applyBorder="1" applyAlignment="1">
      <alignment horizontal="right" vertical="top" wrapText="1"/>
    </xf>
    <xf numFmtId="164" fontId="6" fillId="5" borderId="4" xfId="1" applyFont="1" applyFill="1" applyBorder="1" applyAlignment="1">
      <alignment horizontal="right" vertical="center"/>
    </xf>
    <xf numFmtId="0" fontId="4" fillId="5" borderId="6" xfId="0" applyFont="1" applyFill="1" applyBorder="1" applyAlignment="1">
      <alignment horizontal="right" vertical="top" wrapText="1"/>
    </xf>
    <xf numFmtId="164" fontId="4" fillId="5" borderId="6" xfId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powerPivotData" Target="model/item.data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'Receivables and Expenditures'!$B$3</c:f>
              <c:strCache>
                <c:ptCount val="1"/>
                <c:pt idx="0">
                  <c:v>Future Lies in Tourism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'Receivables and Expenditures'!$A$4:$A$16</c:f>
              <c:strCache>
                <c:ptCount val="13"/>
                <c:pt idx="0">
                  <c:v>2012 Expenditures</c:v>
                </c:pt>
                <c:pt idx="1">
                  <c:v>2013 Expenditures</c:v>
                </c:pt>
                <c:pt idx="2">
                  <c:v>2014 Expenditures</c:v>
                </c:pt>
                <c:pt idx="3">
                  <c:v>2015 Expenditures</c:v>
                </c:pt>
                <c:pt idx="4">
                  <c:v>2016 Expenditures</c:v>
                </c:pt>
                <c:pt idx="5">
                  <c:v>2017 Expenditures</c:v>
                </c:pt>
                <c:pt idx="6">
                  <c:v>2018 Expenditures</c:v>
                </c:pt>
                <c:pt idx="7">
                  <c:v>2019 Expenditures</c:v>
                </c:pt>
                <c:pt idx="8">
                  <c:v>2020 Expenditures </c:v>
                </c:pt>
                <c:pt idx="9">
                  <c:v>2021 Expenditures </c:v>
                </c:pt>
                <c:pt idx="10">
                  <c:v>2022 Expenditures </c:v>
                </c:pt>
                <c:pt idx="11">
                  <c:v>2023 Expenditures </c:v>
                </c:pt>
                <c:pt idx="12">
                  <c:v>2024 Expenditures</c:v>
                </c:pt>
              </c:strCache>
            </c:strRef>
          </c:cat>
          <c:val>
            <c:numRef>
              <c:f>'Receivables and Expenditures'!$B$4:$B$16</c:f>
              <c:numCache>
                <c:formatCode>_-* #,##0.00_-;\-* #,##0.00_-;_-* "-"??_-;_-@_-</c:formatCode>
                <c:ptCount val="13"/>
                <c:pt idx="0">
                  <c:v>0</c:v>
                </c:pt>
                <c:pt idx="1">
                  <c:v>118956.52</c:v>
                </c:pt>
                <c:pt idx="2">
                  <c:v>143584.79</c:v>
                </c:pt>
                <c:pt idx="3">
                  <c:v>223619.17</c:v>
                </c:pt>
                <c:pt idx="4">
                  <c:v>147614.07999999999</c:v>
                </c:pt>
                <c:pt idx="5">
                  <c:v>202088.12</c:v>
                </c:pt>
                <c:pt idx="6">
                  <c:v>180506.76</c:v>
                </c:pt>
                <c:pt idx="7">
                  <c:v>107886.54</c:v>
                </c:pt>
                <c:pt idx="8">
                  <c:v>92995.49</c:v>
                </c:pt>
                <c:pt idx="9">
                  <c:v>69087.69</c:v>
                </c:pt>
                <c:pt idx="10">
                  <c:v>50426.12</c:v>
                </c:pt>
                <c:pt idx="11">
                  <c:v>73321.16</c:v>
                </c:pt>
                <c:pt idx="12">
                  <c:v>35541.75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04-46CB-8B24-3E3BA876CED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55"/>
        <c:overlap val="-70"/>
        <c:axId val="629870607"/>
        <c:axId val="629870127"/>
      </c:barChart>
      <c:catAx>
        <c:axId val="6298706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9870127"/>
        <c:crosses val="autoZero"/>
        <c:auto val="1"/>
        <c:lblAlgn val="ctr"/>
        <c:lblOffset val="100"/>
        <c:noMultiLvlLbl val="0"/>
      </c:catAx>
      <c:valAx>
        <c:axId val="629870127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-* #,##0.00_-;\-* #,##0.0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98706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365125</xdr:colOff>
      <xdr:row>3</xdr:row>
      <xdr:rowOff>12700</xdr:rowOff>
    </xdr:from>
    <xdr:to>
      <xdr:col>9</xdr:col>
      <xdr:colOff>603250</xdr:colOff>
      <xdr:row>16</xdr:row>
      <xdr:rowOff>6350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BC512F3-3B33-8C2E-6770-8CD5D58771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458AA-76F8-4186-8424-B57CCF496A72}">
  <dimension ref="A1:R37"/>
  <sheetViews>
    <sheetView topLeftCell="A4" workbookViewId="0">
      <selection activeCell="O38" sqref="O38"/>
    </sheetView>
  </sheetViews>
  <sheetFormatPr defaultRowHeight="14.45"/>
  <cols>
    <col min="13" max="13" width="13.5703125" bestFit="1" customWidth="1"/>
    <col min="15" max="15" width="15.140625" bestFit="1" customWidth="1"/>
    <col min="17" max="17" width="9.85546875" bestFit="1" customWidth="1"/>
    <col min="18" max="18" width="10.140625" bestFit="1" customWidth="1"/>
  </cols>
  <sheetData>
    <row r="1" spans="1:18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O1" t="s">
        <v>11</v>
      </c>
      <c r="Q1" t="s">
        <v>12</v>
      </c>
      <c r="R1" t="s">
        <v>13</v>
      </c>
    </row>
    <row r="2" spans="1:18">
      <c r="A2" s="5"/>
      <c r="B2" s="5"/>
      <c r="C2" s="5">
        <v>1</v>
      </c>
      <c r="D2" s="5" t="s">
        <v>14</v>
      </c>
      <c r="E2" s="5">
        <v>1612</v>
      </c>
      <c r="F2" s="5" t="s">
        <v>15</v>
      </c>
      <c r="G2" s="5">
        <v>30000</v>
      </c>
      <c r="H2" s="5"/>
      <c r="I2" s="5">
        <v>85037</v>
      </c>
      <c r="J2" s="5">
        <v>1612</v>
      </c>
      <c r="K2" s="5">
        <v>2013</v>
      </c>
      <c r="L2" s="5">
        <v>2</v>
      </c>
      <c r="M2" s="6">
        <v>80000</v>
      </c>
      <c r="N2" s="5" t="s">
        <v>16</v>
      </c>
      <c r="O2" s="6">
        <v>80000</v>
      </c>
      <c r="P2" s="5" t="s">
        <v>16</v>
      </c>
      <c r="Q2" s="5">
        <v>59466408</v>
      </c>
      <c r="R2" s="7">
        <v>41338</v>
      </c>
    </row>
    <row r="3" spans="1:18">
      <c r="A3" s="5"/>
      <c r="B3" s="5"/>
      <c r="C3" s="5">
        <v>1</v>
      </c>
      <c r="D3" s="5" t="s">
        <v>14</v>
      </c>
      <c r="E3" s="5">
        <v>1612</v>
      </c>
      <c r="F3" s="5" t="s">
        <v>15</v>
      </c>
      <c r="G3" s="5">
        <v>30000</v>
      </c>
      <c r="H3" s="5"/>
      <c r="I3" s="5">
        <v>85037</v>
      </c>
      <c r="J3" s="5">
        <v>1612</v>
      </c>
      <c r="K3" s="5">
        <v>2013</v>
      </c>
      <c r="L3" s="5">
        <v>3</v>
      </c>
      <c r="M3" s="6">
        <v>200000</v>
      </c>
      <c r="N3" s="5" t="s">
        <v>16</v>
      </c>
      <c r="O3" s="6">
        <v>200000</v>
      </c>
      <c r="P3" s="5" t="s">
        <v>16</v>
      </c>
      <c r="Q3" s="5">
        <v>60358317</v>
      </c>
      <c r="R3" s="7">
        <v>41367</v>
      </c>
    </row>
    <row r="4" spans="1:18">
      <c r="A4" s="5"/>
      <c r="B4" s="5"/>
      <c r="C4" s="5">
        <v>1</v>
      </c>
      <c r="D4" s="5" t="s">
        <v>14</v>
      </c>
      <c r="E4" s="5">
        <v>1612</v>
      </c>
      <c r="F4" s="5" t="s">
        <v>15</v>
      </c>
      <c r="G4" s="5">
        <v>30000</v>
      </c>
      <c r="H4" s="5"/>
      <c r="I4" s="5">
        <v>85037</v>
      </c>
      <c r="J4" s="5">
        <v>1612</v>
      </c>
      <c r="K4" s="5">
        <v>2013</v>
      </c>
      <c r="L4" s="5">
        <v>7</v>
      </c>
      <c r="M4" s="6">
        <v>91330</v>
      </c>
      <c r="N4" s="5" t="s">
        <v>16</v>
      </c>
      <c r="O4" s="6">
        <v>91330</v>
      </c>
      <c r="P4" s="5" t="s">
        <v>16</v>
      </c>
      <c r="Q4" s="5">
        <v>63592316</v>
      </c>
      <c r="R4" s="7">
        <v>41478</v>
      </c>
    </row>
    <row r="5" spans="1:18">
      <c r="A5" s="5"/>
      <c r="B5" s="5"/>
      <c r="C5" s="5">
        <v>1</v>
      </c>
      <c r="D5" s="5" t="s">
        <v>14</v>
      </c>
      <c r="E5" s="5">
        <v>1612</v>
      </c>
      <c r="F5" s="5" t="s">
        <v>15</v>
      </c>
      <c r="G5" s="5">
        <v>30000</v>
      </c>
      <c r="H5" s="5"/>
      <c r="I5" s="5">
        <v>85037</v>
      </c>
      <c r="J5" s="5">
        <v>1612</v>
      </c>
      <c r="K5" s="5">
        <v>2014</v>
      </c>
      <c r="L5" s="5">
        <v>2</v>
      </c>
      <c r="M5" s="6">
        <v>183000</v>
      </c>
      <c r="N5" s="5" t="s">
        <v>16</v>
      </c>
      <c r="O5" s="6">
        <v>183000</v>
      </c>
      <c r="P5" s="5" t="s">
        <v>16</v>
      </c>
      <c r="Q5" s="5">
        <v>74282685</v>
      </c>
      <c r="R5" s="7">
        <v>41705</v>
      </c>
    </row>
    <row r="6" spans="1:18">
      <c r="A6" s="5"/>
      <c r="B6" s="5"/>
      <c r="C6" s="5">
        <v>1</v>
      </c>
      <c r="D6" s="5" t="s">
        <v>14</v>
      </c>
      <c r="E6" s="5">
        <v>1612</v>
      </c>
      <c r="F6" s="5" t="s">
        <v>15</v>
      </c>
      <c r="G6" s="5">
        <v>30000</v>
      </c>
      <c r="H6" s="5"/>
      <c r="I6" s="5">
        <v>85037</v>
      </c>
      <c r="J6" s="5">
        <v>1612</v>
      </c>
      <c r="K6" s="5">
        <v>2014</v>
      </c>
      <c r="L6" s="5">
        <v>7</v>
      </c>
      <c r="M6" s="6">
        <v>100510</v>
      </c>
      <c r="N6" s="5" t="s">
        <v>16</v>
      </c>
      <c r="O6" s="6">
        <v>100510</v>
      </c>
      <c r="P6" s="5" t="s">
        <v>16</v>
      </c>
      <c r="Q6" s="5">
        <v>85342495</v>
      </c>
      <c r="R6" s="7">
        <v>41856</v>
      </c>
    </row>
    <row r="7" spans="1:18">
      <c r="A7" s="5"/>
      <c r="B7" s="5"/>
      <c r="C7" s="5">
        <v>1</v>
      </c>
      <c r="D7" s="5" t="s">
        <v>14</v>
      </c>
      <c r="E7" s="5">
        <v>1612</v>
      </c>
      <c r="F7" s="5" t="s">
        <v>15</v>
      </c>
      <c r="G7" s="5">
        <v>30000</v>
      </c>
      <c r="H7" s="5"/>
      <c r="I7" s="5">
        <v>85037</v>
      </c>
      <c r="J7" s="5">
        <v>1612</v>
      </c>
      <c r="K7" s="5">
        <v>2015</v>
      </c>
      <c r="L7" s="5">
        <v>7</v>
      </c>
      <c r="M7" s="6">
        <v>112782</v>
      </c>
      <c r="N7" s="5" t="s">
        <v>16</v>
      </c>
      <c r="O7" s="6">
        <v>112782</v>
      </c>
      <c r="P7" s="5" t="s">
        <v>16</v>
      </c>
      <c r="Q7" s="5">
        <v>119627501</v>
      </c>
      <c r="R7" s="7">
        <v>42222</v>
      </c>
    </row>
    <row r="8" spans="1:18">
      <c r="A8" s="5"/>
      <c r="B8" s="5"/>
      <c r="C8" s="5">
        <v>1</v>
      </c>
      <c r="D8" s="5" t="s">
        <v>14</v>
      </c>
      <c r="E8" s="5">
        <v>1612</v>
      </c>
      <c r="F8" s="5" t="s">
        <v>15</v>
      </c>
      <c r="G8" s="5">
        <v>30000</v>
      </c>
      <c r="H8" s="5"/>
      <c r="I8" s="5">
        <v>85037</v>
      </c>
      <c r="J8" s="5">
        <v>1612</v>
      </c>
      <c r="K8" s="5">
        <v>2015</v>
      </c>
      <c r="L8" s="5">
        <v>9</v>
      </c>
      <c r="M8" s="6">
        <v>25436.93</v>
      </c>
      <c r="N8" s="5" t="s">
        <v>16</v>
      </c>
      <c r="O8" s="6">
        <v>25436.93</v>
      </c>
      <c r="P8" s="5" t="s">
        <v>16</v>
      </c>
      <c r="Q8" s="5">
        <v>124735806</v>
      </c>
      <c r="R8" s="7">
        <v>42275</v>
      </c>
    </row>
    <row r="9" spans="1:18">
      <c r="A9" s="5"/>
      <c r="B9" s="5"/>
      <c r="C9" s="5">
        <v>1</v>
      </c>
      <c r="D9" s="5" t="s">
        <v>14</v>
      </c>
      <c r="E9" s="5">
        <v>1612</v>
      </c>
      <c r="F9" s="5" t="s">
        <v>15</v>
      </c>
      <c r="G9" s="5">
        <v>30000</v>
      </c>
      <c r="H9" s="5"/>
      <c r="I9" s="5">
        <v>85037</v>
      </c>
      <c r="J9" s="5">
        <v>1612</v>
      </c>
      <c r="K9" s="5">
        <v>2016</v>
      </c>
      <c r="L9" s="5">
        <v>5</v>
      </c>
      <c r="M9" s="6">
        <v>87345.07</v>
      </c>
      <c r="N9" s="5" t="s">
        <v>16</v>
      </c>
      <c r="O9" s="6">
        <v>87345.07</v>
      </c>
      <c r="P9" s="5" t="s">
        <v>16</v>
      </c>
      <c r="Q9" s="5">
        <v>141090951</v>
      </c>
      <c r="R9" s="7">
        <v>42508</v>
      </c>
    </row>
    <row r="10" spans="1:18">
      <c r="A10" s="5"/>
      <c r="B10" s="5"/>
      <c r="C10" s="5">
        <v>1</v>
      </c>
      <c r="D10" s="5" t="s">
        <v>14</v>
      </c>
      <c r="E10" s="5">
        <v>1612</v>
      </c>
      <c r="F10" s="5" t="s">
        <v>15</v>
      </c>
      <c r="G10" s="5">
        <v>30000</v>
      </c>
      <c r="H10" s="5"/>
      <c r="I10" s="5">
        <v>85037</v>
      </c>
      <c r="J10" s="5">
        <v>1612</v>
      </c>
      <c r="K10" s="5">
        <v>2016</v>
      </c>
      <c r="L10" s="5">
        <v>5</v>
      </c>
      <c r="M10" s="6">
        <v>17396.22</v>
      </c>
      <c r="N10" s="5" t="s">
        <v>16</v>
      </c>
      <c r="O10" s="6">
        <v>17396.22</v>
      </c>
      <c r="P10" s="5" t="s">
        <v>16</v>
      </c>
      <c r="Q10" s="5">
        <v>141090952</v>
      </c>
      <c r="R10" s="7">
        <v>42508</v>
      </c>
    </row>
    <row r="11" spans="1:18">
      <c r="A11" s="5"/>
      <c r="B11" s="5"/>
      <c r="C11" s="5">
        <v>1</v>
      </c>
      <c r="D11" s="5" t="s">
        <v>14</v>
      </c>
      <c r="E11" s="5">
        <v>1612</v>
      </c>
      <c r="F11" s="5" t="s">
        <v>15</v>
      </c>
      <c r="G11" s="5">
        <v>30000</v>
      </c>
      <c r="H11" s="5"/>
      <c r="I11" s="5">
        <v>85037</v>
      </c>
      <c r="J11" s="5">
        <v>1612</v>
      </c>
      <c r="K11" s="5">
        <v>2016</v>
      </c>
      <c r="L11" s="5">
        <v>5</v>
      </c>
      <c r="M11" s="5">
        <v>-270</v>
      </c>
      <c r="N11" s="5" t="s">
        <v>16</v>
      </c>
      <c r="O11" s="5">
        <v>-270</v>
      </c>
      <c r="P11" s="5" t="s">
        <v>16</v>
      </c>
      <c r="Q11" s="5">
        <v>141969583</v>
      </c>
      <c r="R11" s="7">
        <v>42527</v>
      </c>
    </row>
    <row r="12" spans="1:18">
      <c r="A12" s="5"/>
      <c r="B12" s="5"/>
      <c r="C12" s="5">
        <v>1</v>
      </c>
      <c r="D12" s="5" t="s">
        <v>14</v>
      </c>
      <c r="E12" s="5">
        <v>1612</v>
      </c>
      <c r="F12" s="5" t="s">
        <v>15</v>
      </c>
      <c r="G12" s="5">
        <v>30000</v>
      </c>
      <c r="H12" s="5"/>
      <c r="I12" s="5">
        <v>85037</v>
      </c>
      <c r="J12" s="5">
        <v>1612</v>
      </c>
      <c r="K12" s="5">
        <v>2016</v>
      </c>
      <c r="L12" s="5">
        <v>5</v>
      </c>
      <c r="M12" s="5">
        <v>270</v>
      </c>
      <c r="N12" s="5" t="s">
        <v>16</v>
      </c>
      <c r="O12" s="5">
        <v>270</v>
      </c>
      <c r="P12" s="5" t="s">
        <v>16</v>
      </c>
      <c r="Q12" s="5">
        <v>141969584</v>
      </c>
      <c r="R12" s="7">
        <v>42527</v>
      </c>
    </row>
    <row r="13" spans="1:18">
      <c r="A13" s="5"/>
      <c r="B13" s="5"/>
      <c r="C13" s="5">
        <v>1</v>
      </c>
      <c r="D13" s="5" t="s">
        <v>14</v>
      </c>
      <c r="E13" s="5">
        <v>1612</v>
      </c>
      <c r="F13" s="5" t="s">
        <v>15</v>
      </c>
      <c r="G13" s="5">
        <v>30000</v>
      </c>
      <c r="H13" s="5"/>
      <c r="I13" s="5">
        <v>85037</v>
      </c>
      <c r="J13" s="5">
        <v>1612</v>
      </c>
      <c r="K13" s="5">
        <v>2016</v>
      </c>
      <c r="L13" s="5">
        <v>9</v>
      </c>
      <c r="M13" s="6">
        <v>63741.52</v>
      </c>
      <c r="N13" s="5" t="s">
        <v>16</v>
      </c>
      <c r="O13" s="6">
        <v>63741.52</v>
      </c>
      <c r="P13" s="5" t="s">
        <v>16</v>
      </c>
      <c r="Q13" s="5">
        <v>147320433</v>
      </c>
      <c r="R13" s="7">
        <v>42650</v>
      </c>
    </row>
    <row r="14" spans="1:18">
      <c r="A14" s="5"/>
      <c r="B14" s="5"/>
      <c r="C14" s="5">
        <v>1</v>
      </c>
      <c r="D14" s="5" t="s">
        <v>14</v>
      </c>
      <c r="E14" s="5">
        <v>1612</v>
      </c>
      <c r="F14" s="5" t="s">
        <v>15</v>
      </c>
      <c r="G14" s="5">
        <v>30000</v>
      </c>
      <c r="H14" s="5"/>
      <c r="I14" s="5">
        <v>85037</v>
      </c>
      <c r="J14" s="5">
        <v>1612</v>
      </c>
      <c r="K14" s="5">
        <v>2016</v>
      </c>
      <c r="L14" s="5">
        <v>10</v>
      </c>
      <c r="M14" s="6">
        <v>-25436.93</v>
      </c>
      <c r="N14" s="5" t="s">
        <v>16</v>
      </c>
      <c r="O14" s="6">
        <v>-25436.93</v>
      </c>
      <c r="P14" s="5" t="s">
        <v>16</v>
      </c>
      <c r="Q14" s="5">
        <v>147980494</v>
      </c>
      <c r="R14" s="7">
        <v>42664</v>
      </c>
    </row>
    <row r="15" spans="1:18">
      <c r="A15" s="5"/>
      <c r="B15" s="5"/>
      <c r="C15" s="5">
        <v>1</v>
      </c>
      <c r="D15" s="5" t="s">
        <v>14</v>
      </c>
      <c r="E15" s="5">
        <v>1612</v>
      </c>
      <c r="F15" s="5" t="s">
        <v>15</v>
      </c>
      <c r="G15" s="5">
        <v>30000</v>
      </c>
      <c r="H15" s="5"/>
      <c r="I15" s="5">
        <v>85037</v>
      </c>
      <c r="J15" s="5">
        <v>1612</v>
      </c>
      <c r="K15" s="5">
        <v>2016</v>
      </c>
      <c r="L15" s="5">
        <v>10</v>
      </c>
      <c r="M15" s="6">
        <v>-63741.52</v>
      </c>
      <c r="N15" s="5" t="s">
        <v>16</v>
      </c>
      <c r="O15" s="6">
        <v>-63741.52</v>
      </c>
      <c r="P15" s="5" t="s">
        <v>16</v>
      </c>
      <c r="Q15" s="5">
        <v>147980495</v>
      </c>
      <c r="R15" s="7">
        <v>42664</v>
      </c>
    </row>
    <row r="16" spans="1:18">
      <c r="A16" s="5"/>
      <c r="B16" s="5"/>
      <c r="C16" s="5">
        <v>1</v>
      </c>
      <c r="D16" s="5" t="s">
        <v>14</v>
      </c>
      <c r="E16" s="5">
        <v>1612</v>
      </c>
      <c r="F16" s="5" t="s">
        <v>15</v>
      </c>
      <c r="G16" s="5">
        <v>30000</v>
      </c>
      <c r="H16" s="5"/>
      <c r="I16" s="5">
        <v>85037</v>
      </c>
      <c r="J16" s="5">
        <v>1612</v>
      </c>
      <c r="K16" s="5">
        <v>2016</v>
      </c>
      <c r="L16" s="5">
        <v>9</v>
      </c>
      <c r="M16" s="6">
        <v>30075</v>
      </c>
      <c r="N16" s="5" t="s">
        <v>16</v>
      </c>
      <c r="O16" s="6">
        <v>30075</v>
      </c>
      <c r="P16" s="5" t="s">
        <v>16</v>
      </c>
      <c r="Q16" s="5">
        <v>148156960</v>
      </c>
      <c r="R16" s="7">
        <v>42669</v>
      </c>
    </row>
    <row r="17" spans="1:18">
      <c r="A17" s="5"/>
      <c r="B17" s="5"/>
      <c r="C17" s="5">
        <v>1</v>
      </c>
      <c r="D17" s="5" t="s">
        <v>14</v>
      </c>
      <c r="E17" s="5">
        <v>1612</v>
      </c>
      <c r="F17" s="5" t="s">
        <v>15</v>
      </c>
      <c r="G17" s="5">
        <v>30000</v>
      </c>
      <c r="H17" s="5"/>
      <c r="I17" s="5">
        <v>85037</v>
      </c>
      <c r="J17" s="5">
        <v>1612</v>
      </c>
      <c r="K17" s="5">
        <v>2016</v>
      </c>
      <c r="L17" s="5">
        <v>9</v>
      </c>
      <c r="M17" s="6">
        <v>33666.519999999997</v>
      </c>
      <c r="N17" s="5" t="s">
        <v>16</v>
      </c>
      <c r="O17" s="6">
        <v>33666.519999999997</v>
      </c>
      <c r="P17" s="5" t="s">
        <v>16</v>
      </c>
      <c r="Q17" s="5">
        <v>148156961</v>
      </c>
      <c r="R17" s="7">
        <v>42669</v>
      </c>
    </row>
    <row r="18" spans="1:18">
      <c r="A18" s="5"/>
      <c r="B18" s="5"/>
      <c r="C18" s="5">
        <v>1</v>
      </c>
      <c r="D18" s="5" t="s">
        <v>14</v>
      </c>
      <c r="E18" s="5">
        <v>1612</v>
      </c>
      <c r="F18" s="5" t="s">
        <v>15</v>
      </c>
      <c r="G18" s="5">
        <v>30000</v>
      </c>
      <c r="H18" s="5"/>
      <c r="I18" s="5">
        <v>85037</v>
      </c>
      <c r="J18" s="5">
        <v>1612</v>
      </c>
      <c r="K18" s="5">
        <v>2015</v>
      </c>
      <c r="L18" s="5">
        <v>9</v>
      </c>
      <c r="M18" s="6">
        <v>25436.93</v>
      </c>
      <c r="N18" s="5" t="s">
        <v>16</v>
      </c>
      <c r="O18" s="6">
        <v>25436.93</v>
      </c>
      <c r="P18" s="5" t="s">
        <v>16</v>
      </c>
      <c r="Q18" s="5">
        <v>148175285</v>
      </c>
      <c r="R18" s="7">
        <v>42670</v>
      </c>
    </row>
    <row r="19" spans="1:18">
      <c r="A19" s="5"/>
      <c r="B19" s="5"/>
      <c r="C19" s="5">
        <v>1</v>
      </c>
      <c r="D19" s="5" t="s">
        <v>14</v>
      </c>
      <c r="E19" s="5">
        <v>1612</v>
      </c>
      <c r="F19" s="5" t="s">
        <v>15</v>
      </c>
      <c r="G19" s="5">
        <v>30000</v>
      </c>
      <c r="H19" s="5"/>
      <c r="I19" s="5">
        <v>85037</v>
      </c>
      <c r="J19" s="5">
        <v>1612</v>
      </c>
      <c r="K19" s="5">
        <v>2018</v>
      </c>
      <c r="L19" s="5">
        <v>1</v>
      </c>
      <c r="M19" s="6">
        <v>164229.71</v>
      </c>
      <c r="N19" s="5" t="s">
        <v>16</v>
      </c>
      <c r="O19" s="6">
        <v>164229.71</v>
      </c>
      <c r="P19" s="5" t="s">
        <v>16</v>
      </c>
      <c r="Q19" s="5">
        <v>167709571</v>
      </c>
      <c r="R19" s="7">
        <v>43136</v>
      </c>
    </row>
    <row r="20" spans="1:18">
      <c r="A20" s="5"/>
      <c r="B20" s="5"/>
      <c r="C20" s="5">
        <v>1</v>
      </c>
      <c r="D20" s="5" t="s">
        <v>14</v>
      </c>
      <c r="E20" s="5">
        <v>1612</v>
      </c>
      <c r="F20" s="5" t="s">
        <v>15</v>
      </c>
      <c r="G20" s="5">
        <v>30000</v>
      </c>
      <c r="H20" s="5"/>
      <c r="I20" s="5">
        <v>85037</v>
      </c>
      <c r="J20" s="5">
        <v>1612</v>
      </c>
      <c r="K20" s="5">
        <v>2018</v>
      </c>
      <c r="L20" s="5">
        <v>3</v>
      </c>
      <c r="M20" s="6">
        <v>-164229.71</v>
      </c>
      <c r="N20" s="5" t="s">
        <v>16</v>
      </c>
      <c r="O20" s="6">
        <v>-164229.71</v>
      </c>
      <c r="P20" s="5" t="s">
        <v>16</v>
      </c>
      <c r="Q20" s="5">
        <v>170039342</v>
      </c>
      <c r="R20" s="7">
        <v>43193</v>
      </c>
    </row>
    <row r="21" spans="1:18">
      <c r="A21" s="5"/>
      <c r="B21" s="5"/>
      <c r="C21" s="5">
        <v>1</v>
      </c>
      <c r="D21" s="5" t="s">
        <v>14</v>
      </c>
      <c r="E21" s="5">
        <v>1612</v>
      </c>
      <c r="F21" s="5" t="s">
        <v>15</v>
      </c>
      <c r="G21" s="5">
        <v>30000</v>
      </c>
      <c r="H21" s="5"/>
      <c r="I21" s="5">
        <v>85037</v>
      </c>
      <c r="J21" s="5">
        <v>1612</v>
      </c>
      <c r="K21" s="5">
        <v>2018</v>
      </c>
      <c r="L21" s="5">
        <v>1</v>
      </c>
      <c r="M21" s="6">
        <v>164229.71</v>
      </c>
      <c r="N21" s="5" t="s">
        <v>16</v>
      </c>
      <c r="O21" s="6">
        <v>164229.71</v>
      </c>
      <c r="P21" s="5" t="s">
        <v>16</v>
      </c>
      <c r="Q21" s="5">
        <v>170103502</v>
      </c>
      <c r="R21" s="7">
        <v>43194</v>
      </c>
    </row>
    <row r="22" spans="1:18">
      <c r="A22" s="5"/>
      <c r="B22" s="5"/>
      <c r="C22" s="5">
        <v>7</v>
      </c>
      <c r="D22" s="5" t="s">
        <v>17</v>
      </c>
      <c r="E22" s="5">
        <v>7403371</v>
      </c>
      <c r="F22" s="5" t="s">
        <v>15</v>
      </c>
      <c r="G22" s="5">
        <v>30000</v>
      </c>
      <c r="H22" s="5"/>
      <c r="I22" s="5">
        <v>85037</v>
      </c>
      <c r="J22" s="5">
        <v>1612</v>
      </c>
      <c r="K22" s="5">
        <v>2018</v>
      </c>
      <c r="L22" s="5">
        <v>2</v>
      </c>
      <c r="M22" s="6">
        <v>-260109.93</v>
      </c>
      <c r="N22" s="5" t="s">
        <v>16</v>
      </c>
      <c r="O22" s="6">
        <v>-260109.93</v>
      </c>
      <c r="P22" s="5" t="s">
        <v>16</v>
      </c>
      <c r="Q22" s="5">
        <v>169018233</v>
      </c>
      <c r="R22" s="7">
        <v>43167</v>
      </c>
    </row>
    <row r="23" spans="1:18">
      <c r="A23" s="5"/>
      <c r="B23" s="5"/>
      <c r="C23" s="5">
        <v>5</v>
      </c>
      <c r="D23" s="5" t="s">
        <v>17</v>
      </c>
      <c r="E23" s="5">
        <v>7409053</v>
      </c>
      <c r="F23" s="5" t="s">
        <v>15</v>
      </c>
      <c r="G23" s="5">
        <v>30000</v>
      </c>
      <c r="H23" s="5"/>
      <c r="I23" s="5">
        <v>85037</v>
      </c>
      <c r="J23" s="5">
        <v>1612</v>
      </c>
      <c r="K23" s="5">
        <v>2018</v>
      </c>
      <c r="L23" s="5">
        <v>3</v>
      </c>
      <c r="M23" s="6">
        <v>-163904</v>
      </c>
      <c r="N23" s="5" t="s">
        <v>16</v>
      </c>
      <c r="O23" s="6">
        <v>-163904</v>
      </c>
      <c r="P23" s="5" t="s">
        <v>16</v>
      </c>
      <c r="Q23" s="5">
        <v>169225598</v>
      </c>
      <c r="R23" s="7">
        <v>43172</v>
      </c>
    </row>
    <row r="24" spans="1:18">
      <c r="A24" s="5"/>
      <c r="B24" s="5"/>
      <c r="C24" s="5">
        <v>15</v>
      </c>
      <c r="D24" s="5" t="s">
        <v>17</v>
      </c>
      <c r="E24" s="5">
        <v>7409053</v>
      </c>
      <c r="F24" s="5" t="s">
        <v>15</v>
      </c>
      <c r="G24" s="5">
        <v>30000</v>
      </c>
      <c r="H24" s="5"/>
      <c r="I24" s="5">
        <v>85037</v>
      </c>
      <c r="J24" s="5">
        <v>1612</v>
      </c>
      <c r="K24" s="5">
        <v>2018</v>
      </c>
      <c r="L24" s="5">
        <v>3</v>
      </c>
      <c r="M24" s="6">
        <v>163904</v>
      </c>
      <c r="N24" s="5" t="s">
        <v>16</v>
      </c>
      <c r="O24" s="6">
        <v>163904</v>
      </c>
      <c r="P24" s="5" t="s">
        <v>16</v>
      </c>
      <c r="Q24" s="5">
        <v>169225598</v>
      </c>
      <c r="R24" s="7">
        <v>43172</v>
      </c>
    </row>
    <row r="25" spans="1:18">
      <c r="A25" s="2"/>
      <c r="B25" s="2"/>
      <c r="C25" s="2">
        <v>1</v>
      </c>
      <c r="D25" s="2" t="s">
        <v>14</v>
      </c>
      <c r="E25" s="2">
        <v>12863</v>
      </c>
      <c r="F25" s="2" t="s">
        <v>15</v>
      </c>
      <c r="G25" s="2">
        <v>30000</v>
      </c>
      <c r="H25" s="2"/>
      <c r="I25" s="2">
        <v>85037</v>
      </c>
      <c r="J25" s="2">
        <v>12863</v>
      </c>
      <c r="K25" s="2">
        <v>2019</v>
      </c>
      <c r="L25" s="2">
        <v>4</v>
      </c>
      <c r="M25" s="3">
        <v>450000</v>
      </c>
      <c r="N25" s="2" t="s">
        <v>18</v>
      </c>
      <c r="O25" s="3">
        <v>80960.009999999995</v>
      </c>
      <c r="P25" s="2" t="s">
        <v>16</v>
      </c>
      <c r="Q25" s="2">
        <v>187803863</v>
      </c>
      <c r="R25" s="4">
        <v>43591</v>
      </c>
    </row>
    <row r="26" spans="1:18">
      <c r="A26" s="2"/>
      <c r="B26" s="2"/>
      <c r="C26" s="2">
        <v>1</v>
      </c>
      <c r="D26" s="2" t="s">
        <v>14</v>
      </c>
      <c r="E26" s="2">
        <v>12863</v>
      </c>
      <c r="F26" s="2" t="s">
        <v>15</v>
      </c>
      <c r="G26" s="2">
        <v>30000</v>
      </c>
      <c r="H26" s="2"/>
      <c r="I26" s="2">
        <v>85037</v>
      </c>
      <c r="J26" s="2">
        <v>12863</v>
      </c>
      <c r="K26" s="2">
        <v>2020</v>
      </c>
      <c r="L26" s="2">
        <v>2</v>
      </c>
      <c r="M26" s="2">
        <v>0</v>
      </c>
      <c r="N26" s="2" t="s">
        <v>18</v>
      </c>
      <c r="O26" s="2">
        <v>-416.72</v>
      </c>
      <c r="P26" s="2" t="s">
        <v>16</v>
      </c>
      <c r="Q26" s="2">
        <v>203639495</v>
      </c>
      <c r="R26" s="4">
        <v>43889</v>
      </c>
    </row>
    <row r="27" spans="1:18">
      <c r="A27" s="2"/>
      <c r="B27" s="2"/>
      <c r="C27" s="2">
        <v>2</v>
      </c>
      <c r="D27" s="2" t="s">
        <v>14</v>
      </c>
      <c r="E27" s="2">
        <v>12863</v>
      </c>
      <c r="F27" s="2" t="s">
        <v>15</v>
      </c>
      <c r="G27" s="2">
        <v>30000</v>
      </c>
      <c r="H27" s="2"/>
      <c r="I27" s="2">
        <v>85037</v>
      </c>
      <c r="J27" s="2">
        <v>12863</v>
      </c>
      <c r="K27" s="2">
        <v>2020</v>
      </c>
      <c r="L27" s="2">
        <v>2</v>
      </c>
      <c r="M27" s="3">
        <v>550000</v>
      </c>
      <c r="N27" s="2" t="s">
        <v>18</v>
      </c>
      <c r="O27" s="3">
        <v>92343.86</v>
      </c>
      <c r="P27" s="2" t="s">
        <v>16</v>
      </c>
      <c r="Q27" s="2">
        <v>203639495</v>
      </c>
      <c r="R27" s="4">
        <v>43889</v>
      </c>
    </row>
    <row r="28" spans="1:18">
      <c r="A28" s="2"/>
      <c r="B28" s="2"/>
      <c r="C28" s="2">
        <v>1</v>
      </c>
      <c r="D28" s="2" t="s">
        <v>14</v>
      </c>
      <c r="E28" s="2">
        <v>12863</v>
      </c>
      <c r="F28" s="2" t="s">
        <v>15</v>
      </c>
      <c r="G28" s="2">
        <v>30000</v>
      </c>
      <c r="H28" s="2"/>
      <c r="I28" s="2">
        <v>85037</v>
      </c>
      <c r="J28" s="2">
        <v>12863</v>
      </c>
      <c r="K28" s="2">
        <v>2021</v>
      </c>
      <c r="L28" s="2">
        <v>6</v>
      </c>
      <c r="M28" s="2">
        <v>0</v>
      </c>
      <c r="N28" s="2" t="s">
        <v>18</v>
      </c>
      <c r="O28" s="2">
        <v>889.33</v>
      </c>
      <c r="P28" s="2" t="s">
        <v>16</v>
      </c>
      <c r="Q28" s="2">
        <v>229800983</v>
      </c>
      <c r="R28" s="4">
        <v>44377</v>
      </c>
    </row>
    <row r="29" spans="1:18">
      <c r="A29" s="2"/>
      <c r="B29" s="2"/>
      <c r="C29" s="2">
        <v>2</v>
      </c>
      <c r="D29" s="2" t="s">
        <v>14</v>
      </c>
      <c r="E29" s="2">
        <v>12863</v>
      </c>
      <c r="F29" s="2" t="s">
        <v>15</v>
      </c>
      <c r="G29" s="2">
        <v>30000</v>
      </c>
      <c r="H29" s="2"/>
      <c r="I29" s="2">
        <v>85037</v>
      </c>
      <c r="J29" s="2">
        <v>12863</v>
      </c>
      <c r="K29" s="2">
        <v>2021</v>
      </c>
      <c r="L29" s="2">
        <v>6</v>
      </c>
      <c r="M29" s="3">
        <v>250000</v>
      </c>
      <c r="N29" s="2" t="s">
        <v>18</v>
      </c>
      <c r="O29" s="3">
        <v>28689.47</v>
      </c>
      <c r="P29" s="2" t="s">
        <v>16</v>
      </c>
      <c r="Q29" s="2">
        <v>229800983</v>
      </c>
      <c r="R29" s="4">
        <v>44377</v>
      </c>
    </row>
    <row r="30" spans="1:18">
      <c r="A30" s="2"/>
      <c r="B30" s="2"/>
      <c r="C30" s="2">
        <v>1</v>
      </c>
      <c r="D30" s="2" t="s">
        <v>14</v>
      </c>
      <c r="E30" s="2">
        <v>12863</v>
      </c>
      <c r="F30" s="2" t="s">
        <v>15</v>
      </c>
      <c r="G30" s="2">
        <v>30000</v>
      </c>
      <c r="H30" s="2"/>
      <c r="I30" s="2">
        <v>85037</v>
      </c>
      <c r="J30" s="2">
        <v>12863</v>
      </c>
      <c r="K30" s="2">
        <v>2021</v>
      </c>
      <c r="L30" s="2">
        <v>12</v>
      </c>
      <c r="M30" s="2">
        <v>0</v>
      </c>
      <c r="N30" s="2" t="s">
        <v>18</v>
      </c>
      <c r="O30" s="3">
        <v>-3602.92</v>
      </c>
      <c r="P30" s="2" t="s">
        <v>16</v>
      </c>
      <c r="Q30" s="2">
        <v>248508814</v>
      </c>
      <c r="R30" s="4">
        <v>44621</v>
      </c>
    </row>
    <row r="31" spans="1:18">
      <c r="A31" s="2"/>
      <c r="B31" s="2"/>
      <c r="C31" s="2">
        <v>2</v>
      </c>
      <c r="D31" s="2" t="s">
        <v>14</v>
      </c>
      <c r="E31" s="2">
        <v>12863</v>
      </c>
      <c r="F31" s="2" t="s">
        <v>15</v>
      </c>
      <c r="G31" s="2">
        <v>30000</v>
      </c>
      <c r="H31" s="2"/>
      <c r="I31" s="2">
        <v>85037</v>
      </c>
      <c r="J31" s="2">
        <v>12863</v>
      </c>
      <c r="K31" s="2">
        <v>2021</v>
      </c>
      <c r="L31" s="2">
        <v>12</v>
      </c>
      <c r="M31" s="3">
        <v>400000</v>
      </c>
      <c r="N31" s="2" t="s">
        <v>18</v>
      </c>
      <c r="O31" s="3">
        <v>31618.05</v>
      </c>
      <c r="P31" s="2" t="s">
        <v>16</v>
      </c>
      <c r="Q31" s="2">
        <v>248508814</v>
      </c>
      <c r="R31" s="4">
        <v>44621</v>
      </c>
    </row>
    <row r="32" spans="1:18">
      <c r="A32" s="2"/>
      <c r="B32" s="2"/>
      <c r="C32" s="2">
        <v>1</v>
      </c>
      <c r="D32" s="2" t="s">
        <v>14</v>
      </c>
      <c r="E32" s="2">
        <v>12863</v>
      </c>
      <c r="F32" s="2" t="s">
        <v>15</v>
      </c>
      <c r="G32" s="2">
        <v>30000</v>
      </c>
      <c r="H32" s="2"/>
      <c r="I32" s="2">
        <v>85037</v>
      </c>
      <c r="J32" s="2">
        <v>12863</v>
      </c>
      <c r="K32" s="2">
        <v>2022</v>
      </c>
      <c r="L32" s="2">
        <v>4</v>
      </c>
      <c r="M32" s="2">
        <v>0</v>
      </c>
      <c r="N32" s="2" t="s">
        <v>18</v>
      </c>
      <c r="O32" s="2">
        <v>-710.04</v>
      </c>
      <c r="P32" s="2" t="s">
        <v>16</v>
      </c>
      <c r="Q32" s="2">
        <v>251846858</v>
      </c>
      <c r="R32" s="4">
        <v>44671</v>
      </c>
    </row>
    <row r="33" spans="1:18">
      <c r="A33" s="2"/>
      <c r="B33" s="2"/>
      <c r="C33" s="2">
        <v>2</v>
      </c>
      <c r="D33" s="2" t="s">
        <v>14</v>
      </c>
      <c r="E33" s="2">
        <v>12863</v>
      </c>
      <c r="F33" s="2" t="s">
        <v>15</v>
      </c>
      <c r="G33" s="2">
        <v>30000</v>
      </c>
      <c r="H33" s="2"/>
      <c r="I33" s="2">
        <v>85037</v>
      </c>
      <c r="J33" s="2">
        <v>12863</v>
      </c>
      <c r="K33" s="2">
        <v>2022</v>
      </c>
      <c r="L33" s="2">
        <v>4</v>
      </c>
      <c r="M33" s="3">
        <v>120000</v>
      </c>
      <c r="N33" s="2" t="s">
        <v>18</v>
      </c>
      <c r="O33" s="3">
        <v>8896.14</v>
      </c>
      <c r="P33" s="2" t="s">
        <v>16</v>
      </c>
      <c r="Q33" s="2">
        <v>251846858</v>
      </c>
      <c r="R33" s="4">
        <v>44671</v>
      </c>
    </row>
    <row r="34" spans="1:18">
      <c r="A34" s="2"/>
      <c r="B34" s="2"/>
      <c r="C34" s="2">
        <v>1</v>
      </c>
      <c r="D34" s="2" t="s">
        <v>14</v>
      </c>
      <c r="E34" s="2">
        <v>12863</v>
      </c>
      <c r="F34" s="2" t="s">
        <v>15</v>
      </c>
      <c r="G34" s="2">
        <v>30000</v>
      </c>
      <c r="H34" s="2"/>
      <c r="I34" s="2">
        <v>85037</v>
      </c>
      <c r="J34" s="2">
        <v>12863</v>
      </c>
      <c r="K34" s="2">
        <v>2022</v>
      </c>
      <c r="L34" s="2">
        <v>6</v>
      </c>
      <c r="M34" s="3">
        <v>144000</v>
      </c>
      <c r="N34" s="2" t="s">
        <v>18</v>
      </c>
      <c r="O34" s="3">
        <v>8870.82</v>
      </c>
      <c r="P34" s="2" t="s">
        <v>16</v>
      </c>
      <c r="Q34" s="2">
        <v>254094282</v>
      </c>
      <c r="R34" s="4">
        <v>44720</v>
      </c>
    </row>
    <row r="35" spans="1:18">
      <c r="A35" s="2"/>
      <c r="B35" s="2"/>
      <c r="C35" s="2">
        <v>8</v>
      </c>
      <c r="D35" s="2" t="s">
        <v>17</v>
      </c>
      <c r="E35" s="2">
        <v>7403371</v>
      </c>
      <c r="F35" s="2" t="s">
        <v>15</v>
      </c>
      <c r="G35" s="2">
        <v>30000</v>
      </c>
      <c r="H35" s="2"/>
      <c r="I35" s="2">
        <v>85037</v>
      </c>
      <c r="J35" s="2">
        <v>12863</v>
      </c>
      <c r="K35" s="2">
        <v>2018</v>
      </c>
      <c r="L35" s="2">
        <v>2</v>
      </c>
      <c r="M35" s="3">
        <v>260109.93</v>
      </c>
      <c r="N35" s="2" t="s">
        <v>16</v>
      </c>
      <c r="O35" s="3">
        <v>260109.93</v>
      </c>
      <c r="P35" s="2" t="s">
        <v>16</v>
      </c>
      <c r="Q35" s="2">
        <v>169018233</v>
      </c>
      <c r="R35" s="4">
        <v>43167</v>
      </c>
    </row>
    <row r="36" spans="1:18">
      <c r="A36" s="8"/>
      <c r="B36" s="8"/>
      <c r="C36" s="8">
        <v>2</v>
      </c>
      <c r="D36" s="8" t="s">
        <v>17</v>
      </c>
      <c r="E36" s="8">
        <v>8600098</v>
      </c>
      <c r="F36" s="8" t="s">
        <v>15</v>
      </c>
      <c r="G36" s="8">
        <v>30071</v>
      </c>
      <c r="H36" s="8"/>
      <c r="I36" s="8">
        <v>85037</v>
      </c>
      <c r="J36" s="8">
        <v>244</v>
      </c>
      <c r="K36" s="8">
        <v>2020</v>
      </c>
      <c r="L36" s="8">
        <v>8</v>
      </c>
      <c r="M36" s="9">
        <v>1403.45</v>
      </c>
      <c r="N36" s="8" t="s">
        <v>16</v>
      </c>
      <c r="O36" s="9">
        <v>1403.45</v>
      </c>
      <c r="P36" s="8" t="s">
        <v>16</v>
      </c>
      <c r="Q36" s="8">
        <v>210869614</v>
      </c>
      <c r="R36" s="10">
        <v>44047</v>
      </c>
    </row>
    <row r="37" spans="1:18">
      <c r="M37" s="1"/>
      <c r="O37" s="11">
        <f>SUM(O2:O36)</f>
        <v>1374712.9</v>
      </c>
      <c r="P37" s="1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F0D47-8A95-4D13-ACA5-02A534298AA4}">
  <dimension ref="A1:AH8"/>
  <sheetViews>
    <sheetView topLeftCell="G1" workbookViewId="0">
      <selection activeCell="AG8" sqref="AG8"/>
    </sheetView>
  </sheetViews>
  <sheetFormatPr defaultRowHeight="14.45"/>
  <cols>
    <col min="33" max="33" width="17.85546875" bestFit="1" customWidth="1"/>
  </cols>
  <sheetData>
    <row r="1" spans="1:34">
      <c r="A1" s="13" t="s">
        <v>19</v>
      </c>
      <c r="B1" s="13" t="s">
        <v>4</v>
      </c>
      <c r="C1" s="13" t="s">
        <v>20</v>
      </c>
      <c r="D1" s="13" t="s">
        <v>6</v>
      </c>
      <c r="E1" s="13" t="s">
        <v>7</v>
      </c>
      <c r="F1" s="13" t="s">
        <v>21</v>
      </c>
      <c r="G1" s="13" t="s">
        <v>22</v>
      </c>
      <c r="H1" s="13" t="s">
        <v>23</v>
      </c>
      <c r="I1" s="13" t="s">
        <v>24</v>
      </c>
      <c r="J1" s="13" t="s">
        <v>25</v>
      </c>
      <c r="K1" s="13" t="s">
        <v>26</v>
      </c>
      <c r="L1" s="13" t="s">
        <v>27</v>
      </c>
      <c r="M1" s="13" t="s">
        <v>28</v>
      </c>
      <c r="N1" s="13" t="s">
        <v>29</v>
      </c>
      <c r="O1" s="13" t="s">
        <v>30</v>
      </c>
      <c r="P1" s="13" t="s">
        <v>31</v>
      </c>
      <c r="Q1" s="13" t="s">
        <v>32</v>
      </c>
      <c r="R1" s="13" t="s">
        <v>33</v>
      </c>
      <c r="S1" s="13" t="s">
        <v>34</v>
      </c>
      <c r="T1" s="13" t="s">
        <v>35</v>
      </c>
      <c r="U1" s="13" t="s">
        <v>36</v>
      </c>
      <c r="V1" s="13" t="s">
        <v>37</v>
      </c>
      <c r="W1" s="13" t="s">
        <v>38</v>
      </c>
      <c r="X1" s="13" t="s">
        <v>39</v>
      </c>
      <c r="Y1" s="13" t="s">
        <v>40</v>
      </c>
      <c r="Z1" s="13" t="s">
        <v>41</v>
      </c>
      <c r="AA1" s="13" t="s">
        <v>42</v>
      </c>
      <c r="AB1" s="13" t="s">
        <v>43</v>
      </c>
      <c r="AC1" s="13" t="s">
        <v>44</v>
      </c>
      <c r="AD1" s="13" t="s">
        <v>45</v>
      </c>
      <c r="AE1" s="13" t="s">
        <v>46</v>
      </c>
      <c r="AF1" s="13" t="s">
        <v>47</v>
      </c>
      <c r="AG1" s="13" t="s">
        <v>48</v>
      </c>
      <c r="AH1" s="13" t="s">
        <v>49</v>
      </c>
    </row>
    <row r="2" spans="1:34">
      <c r="A2" t="s">
        <v>50</v>
      </c>
      <c r="B2" t="s">
        <v>51</v>
      </c>
      <c r="C2" t="s">
        <v>52</v>
      </c>
      <c r="D2" s="14" t="s">
        <v>53</v>
      </c>
      <c r="E2" s="14" t="s">
        <v>54</v>
      </c>
      <c r="F2" s="14" t="s">
        <v>52</v>
      </c>
      <c r="G2" s="14" t="s">
        <v>52</v>
      </c>
      <c r="H2" s="14" t="s">
        <v>52</v>
      </c>
      <c r="I2" s="14" t="s">
        <v>52</v>
      </c>
      <c r="J2" t="s">
        <v>55</v>
      </c>
      <c r="L2" t="s">
        <v>56</v>
      </c>
      <c r="O2" s="15"/>
      <c r="Q2" t="s">
        <v>57</v>
      </c>
      <c r="R2" t="s">
        <v>58</v>
      </c>
      <c r="S2" t="s">
        <v>59</v>
      </c>
      <c r="T2" t="s">
        <v>60</v>
      </c>
      <c r="U2">
        <v>30000</v>
      </c>
      <c r="V2">
        <v>57810</v>
      </c>
      <c r="W2">
        <v>14015</v>
      </c>
      <c r="X2" s="15" t="s">
        <v>53</v>
      </c>
      <c r="Y2" s="15" t="s">
        <v>54</v>
      </c>
      <c r="Z2" t="s">
        <v>61</v>
      </c>
      <c r="AA2" t="s">
        <v>62</v>
      </c>
      <c r="AB2" t="s">
        <v>63</v>
      </c>
      <c r="AC2" t="s">
        <v>64</v>
      </c>
      <c r="AD2">
        <v>3.2000000000000001E-2</v>
      </c>
      <c r="AE2" t="s">
        <v>65</v>
      </c>
      <c r="AF2" t="s">
        <v>66</v>
      </c>
      <c r="AG2" s="16">
        <v>28182.03</v>
      </c>
      <c r="AH2">
        <v>878800</v>
      </c>
    </row>
    <row r="3" spans="1:34">
      <c r="A3" t="s">
        <v>50</v>
      </c>
      <c r="B3" t="s">
        <v>51</v>
      </c>
      <c r="C3" t="s">
        <v>52</v>
      </c>
      <c r="D3" s="14" t="s">
        <v>53</v>
      </c>
      <c r="E3" s="14" t="s">
        <v>54</v>
      </c>
      <c r="F3" s="14" t="s">
        <v>52</v>
      </c>
      <c r="G3" s="14" t="s">
        <v>52</v>
      </c>
      <c r="H3" s="14" t="s">
        <v>52</v>
      </c>
      <c r="I3" s="14" t="s">
        <v>52</v>
      </c>
      <c r="J3" t="s">
        <v>55</v>
      </c>
      <c r="L3" t="s">
        <v>56</v>
      </c>
      <c r="O3" s="15"/>
      <c r="Q3" t="s">
        <v>57</v>
      </c>
      <c r="R3" t="s">
        <v>58</v>
      </c>
      <c r="S3" t="s">
        <v>59</v>
      </c>
      <c r="T3" t="s">
        <v>60</v>
      </c>
      <c r="U3">
        <v>30000</v>
      </c>
      <c r="V3">
        <v>57810</v>
      </c>
      <c r="W3">
        <v>14015</v>
      </c>
      <c r="X3" s="15" t="s">
        <v>53</v>
      </c>
      <c r="Y3" s="15" t="s">
        <v>54</v>
      </c>
      <c r="Z3" t="s">
        <v>61</v>
      </c>
      <c r="AA3" t="s">
        <v>62</v>
      </c>
      <c r="AB3" t="s">
        <v>63</v>
      </c>
      <c r="AC3" t="s">
        <v>64</v>
      </c>
      <c r="AD3">
        <v>3.2000000000000001E-2</v>
      </c>
      <c r="AE3" t="s">
        <v>65</v>
      </c>
      <c r="AF3" t="s">
        <v>67</v>
      </c>
      <c r="AG3" s="16">
        <v>500.27</v>
      </c>
      <c r="AH3">
        <v>15600</v>
      </c>
    </row>
    <row r="4" spans="1:34">
      <c r="A4" t="s">
        <v>50</v>
      </c>
      <c r="B4" t="s">
        <v>51</v>
      </c>
      <c r="C4" t="s">
        <v>52</v>
      </c>
      <c r="D4" s="14" t="s">
        <v>53</v>
      </c>
      <c r="E4" s="14" t="s">
        <v>54</v>
      </c>
      <c r="F4" s="14" t="s">
        <v>52</v>
      </c>
      <c r="G4" s="14" t="s">
        <v>52</v>
      </c>
      <c r="H4" s="14" t="s">
        <v>52</v>
      </c>
      <c r="I4" s="14" t="s">
        <v>52</v>
      </c>
      <c r="J4" t="s">
        <v>68</v>
      </c>
      <c r="L4" t="s">
        <v>56</v>
      </c>
      <c r="O4" s="15"/>
      <c r="Q4" t="s">
        <v>69</v>
      </c>
      <c r="R4" t="s">
        <v>58</v>
      </c>
      <c r="S4" t="s">
        <v>59</v>
      </c>
      <c r="T4" t="s">
        <v>60</v>
      </c>
      <c r="U4">
        <v>30000</v>
      </c>
      <c r="V4">
        <v>57810</v>
      </c>
      <c r="W4">
        <v>14015</v>
      </c>
      <c r="X4" s="15" t="s">
        <v>53</v>
      </c>
      <c r="Y4" s="15" t="s">
        <v>54</v>
      </c>
      <c r="Z4" t="s">
        <v>61</v>
      </c>
      <c r="AA4" t="s">
        <v>62</v>
      </c>
      <c r="AB4" t="s">
        <v>63</v>
      </c>
      <c r="AC4" t="s">
        <v>70</v>
      </c>
      <c r="AD4">
        <v>5.0999999999999997E-2</v>
      </c>
      <c r="AE4" t="s">
        <v>65</v>
      </c>
      <c r="AF4" t="s">
        <v>71</v>
      </c>
      <c r="AG4" s="16">
        <v>10292.83</v>
      </c>
      <c r="AH4">
        <v>200000</v>
      </c>
    </row>
    <row r="5" spans="1:34">
      <c r="A5" t="s">
        <v>50</v>
      </c>
      <c r="B5" t="s">
        <v>51</v>
      </c>
      <c r="C5" t="s">
        <v>52</v>
      </c>
      <c r="D5" s="14" t="s">
        <v>53</v>
      </c>
      <c r="E5" s="14" t="s">
        <v>54</v>
      </c>
      <c r="F5" s="14" t="s">
        <v>52</v>
      </c>
      <c r="G5" s="14" t="s">
        <v>52</v>
      </c>
      <c r="H5" s="14" t="s">
        <v>52</v>
      </c>
      <c r="I5" s="14" t="s">
        <v>52</v>
      </c>
      <c r="J5" t="s">
        <v>72</v>
      </c>
      <c r="L5" t="s">
        <v>56</v>
      </c>
      <c r="O5" s="15"/>
      <c r="Q5" t="s">
        <v>73</v>
      </c>
      <c r="R5" t="s">
        <v>58</v>
      </c>
      <c r="S5" t="s">
        <v>59</v>
      </c>
      <c r="T5" t="s">
        <v>60</v>
      </c>
      <c r="U5">
        <v>30000</v>
      </c>
      <c r="V5">
        <v>57810</v>
      </c>
      <c r="W5">
        <v>14015</v>
      </c>
      <c r="X5" s="15" t="s">
        <v>53</v>
      </c>
      <c r="Y5" s="15" t="s">
        <v>54</v>
      </c>
      <c r="Z5" t="s">
        <v>61</v>
      </c>
      <c r="AA5" t="s">
        <v>62</v>
      </c>
      <c r="AB5" t="s">
        <v>63</v>
      </c>
      <c r="AC5" t="s">
        <v>74</v>
      </c>
      <c r="AD5">
        <v>3.7999999999999999E-2</v>
      </c>
      <c r="AE5" t="s">
        <v>65</v>
      </c>
      <c r="AF5" t="s">
        <v>67</v>
      </c>
      <c r="AG5" s="16">
        <v>596.66999999999996</v>
      </c>
      <c r="AH5">
        <v>15600</v>
      </c>
    </row>
    <row r="6" spans="1:34">
      <c r="A6" t="s">
        <v>50</v>
      </c>
      <c r="B6" t="s">
        <v>51</v>
      </c>
      <c r="C6" t="s">
        <v>52</v>
      </c>
      <c r="D6" s="14" t="s">
        <v>53</v>
      </c>
      <c r="E6" s="14" t="s">
        <v>54</v>
      </c>
      <c r="F6" s="14" t="s">
        <v>52</v>
      </c>
      <c r="G6" s="14" t="s">
        <v>52</v>
      </c>
      <c r="H6" s="14" t="s">
        <v>52</v>
      </c>
      <c r="I6" s="14" t="s">
        <v>52</v>
      </c>
      <c r="J6" t="s">
        <v>75</v>
      </c>
      <c r="L6" t="s">
        <v>56</v>
      </c>
      <c r="O6" s="15"/>
      <c r="Q6" t="s">
        <v>76</v>
      </c>
      <c r="R6" t="s">
        <v>58</v>
      </c>
      <c r="S6" t="s">
        <v>59</v>
      </c>
      <c r="T6" t="s">
        <v>60</v>
      </c>
      <c r="U6">
        <v>30000</v>
      </c>
      <c r="V6">
        <v>57810</v>
      </c>
      <c r="W6">
        <v>14015</v>
      </c>
      <c r="X6" s="15" t="s">
        <v>53</v>
      </c>
      <c r="Y6" s="15" t="s">
        <v>54</v>
      </c>
      <c r="Z6" t="s">
        <v>61</v>
      </c>
      <c r="AA6" t="s">
        <v>62</v>
      </c>
      <c r="AB6" t="s">
        <v>63</v>
      </c>
      <c r="AC6" t="s">
        <v>77</v>
      </c>
      <c r="AD6">
        <v>4.9000000000000002E-2</v>
      </c>
      <c r="AE6" t="s">
        <v>65</v>
      </c>
      <c r="AF6" t="s">
        <v>78</v>
      </c>
      <c r="AG6" s="16">
        <v>22771.4</v>
      </c>
      <c r="AH6">
        <v>464400</v>
      </c>
    </row>
    <row r="7" spans="1:34">
      <c r="A7" t="s">
        <v>50</v>
      </c>
      <c r="B7" t="s">
        <v>51</v>
      </c>
      <c r="C7" t="s">
        <v>52</v>
      </c>
      <c r="D7" s="14" t="s">
        <v>53</v>
      </c>
      <c r="E7" s="14" t="s">
        <v>54</v>
      </c>
      <c r="F7" s="14" t="s">
        <v>52</v>
      </c>
      <c r="G7" s="14" t="s">
        <v>52</v>
      </c>
      <c r="H7" s="14" t="s">
        <v>52</v>
      </c>
      <c r="I7" s="14" t="s">
        <v>52</v>
      </c>
      <c r="J7" t="s">
        <v>75</v>
      </c>
      <c r="L7" t="s">
        <v>56</v>
      </c>
      <c r="O7" s="15"/>
      <c r="Q7" t="s">
        <v>76</v>
      </c>
      <c r="R7" t="s">
        <v>58</v>
      </c>
      <c r="S7" t="s">
        <v>59</v>
      </c>
      <c r="T7" t="s">
        <v>60</v>
      </c>
      <c r="U7">
        <v>30000</v>
      </c>
      <c r="V7">
        <v>57810</v>
      </c>
      <c r="W7">
        <v>14015</v>
      </c>
      <c r="X7" s="15" t="s">
        <v>53</v>
      </c>
      <c r="Y7" s="15" t="s">
        <v>54</v>
      </c>
      <c r="Z7" t="s">
        <v>61</v>
      </c>
      <c r="AA7" t="s">
        <v>62</v>
      </c>
      <c r="AB7" t="s">
        <v>63</v>
      </c>
      <c r="AC7" t="s">
        <v>77</v>
      </c>
      <c r="AD7">
        <v>4.9000000000000002E-2</v>
      </c>
      <c r="AE7" t="s">
        <v>65</v>
      </c>
      <c r="AF7" t="s">
        <v>71</v>
      </c>
      <c r="AG7" s="16">
        <v>9806.81</v>
      </c>
      <c r="AH7">
        <v>200000</v>
      </c>
    </row>
    <row r="8" spans="1:34">
      <c r="AG8" s="17">
        <f>SUM(AG2:AG7)</f>
        <v>72150.009999999995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DB5E7-5747-4627-9035-FF2E805BB8F2}">
  <dimension ref="A1:B3"/>
  <sheetViews>
    <sheetView workbookViewId="0">
      <selection activeCell="B3" sqref="B3"/>
    </sheetView>
  </sheetViews>
  <sheetFormatPr defaultRowHeight="14.45"/>
  <cols>
    <col min="1" max="1" width="17.28515625" customWidth="1"/>
    <col min="2" max="2" width="14.85546875" customWidth="1"/>
  </cols>
  <sheetData>
    <row r="1" spans="1:2">
      <c r="A1" t="s">
        <v>79</v>
      </c>
      <c r="B1" s="1">
        <f>+ATLAS!O37</f>
        <v>1374712.9</v>
      </c>
    </row>
    <row r="2" spans="1:2">
      <c r="A2" t="s">
        <v>80</v>
      </c>
      <c r="B2" s="18">
        <f>+QUANTUM!AG8</f>
        <v>72150.009999999995</v>
      </c>
    </row>
    <row r="3" spans="1:2">
      <c r="A3" t="s">
        <v>81</v>
      </c>
      <c r="B3" s="1">
        <f>SUM(B1:B2)</f>
        <v>1446862.91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7AA5-6D93-4635-A414-1E0E476828AC}">
  <dimension ref="A1"/>
  <sheetViews>
    <sheetView workbookViewId="0"/>
  </sheetViews>
  <sheetFormatPr defaultRowHeight="14.4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A7F33-7A8F-4613-8542-D6F584949B7F}">
  <dimension ref="A1:B19"/>
  <sheetViews>
    <sheetView showGridLines="0" tabSelected="1" workbookViewId="0">
      <selection activeCell="L6" sqref="L6"/>
    </sheetView>
  </sheetViews>
  <sheetFormatPr defaultRowHeight="14.45"/>
  <cols>
    <col min="1" max="1" width="24.140625" customWidth="1"/>
    <col min="2" max="2" width="20.28515625" customWidth="1"/>
  </cols>
  <sheetData>
    <row r="1" spans="1:2">
      <c r="A1" s="19" t="s">
        <v>82</v>
      </c>
      <c r="B1" s="20">
        <v>85037</v>
      </c>
    </row>
    <row r="2" spans="1:2">
      <c r="A2" s="23" t="s">
        <v>83</v>
      </c>
      <c r="B2" s="24">
        <v>71721</v>
      </c>
    </row>
    <row r="3" spans="1:2">
      <c r="A3" s="27" t="s">
        <v>84</v>
      </c>
      <c r="B3" s="27" t="s">
        <v>85</v>
      </c>
    </row>
    <row r="4" spans="1:2">
      <c r="A4" s="25" t="s">
        <v>86</v>
      </c>
      <c r="B4" s="26">
        <v>0</v>
      </c>
    </row>
    <row r="5" spans="1:2">
      <c r="A5" s="21" t="s">
        <v>87</v>
      </c>
      <c r="B5" s="22">
        <v>118956.52</v>
      </c>
    </row>
    <row r="6" spans="1:2">
      <c r="A6" s="21" t="s">
        <v>88</v>
      </c>
      <c r="B6" s="22">
        <v>143584.79</v>
      </c>
    </row>
    <row r="7" spans="1:2">
      <c r="A7" s="21" t="s">
        <v>89</v>
      </c>
      <c r="B7" s="22">
        <v>223619.17</v>
      </c>
    </row>
    <row r="8" spans="1:2">
      <c r="A8" s="21" t="s">
        <v>90</v>
      </c>
      <c r="B8" s="22">
        <v>147614.07999999999</v>
      </c>
    </row>
    <row r="9" spans="1:2">
      <c r="A9" s="21" t="s">
        <v>91</v>
      </c>
      <c r="B9" s="22">
        <v>202088.12</v>
      </c>
    </row>
    <row r="10" spans="1:2">
      <c r="A10" s="21" t="s">
        <v>92</v>
      </c>
      <c r="B10" s="22">
        <v>180506.76</v>
      </c>
    </row>
    <row r="11" spans="1:2">
      <c r="A11" s="21" t="s">
        <v>93</v>
      </c>
      <c r="B11" s="22">
        <v>107886.54</v>
      </c>
    </row>
    <row r="12" spans="1:2">
      <c r="A12" s="21" t="s">
        <v>94</v>
      </c>
      <c r="B12" s="22">
        <v>92995.49</v>
      </c>
    </row>
    <row r="13" spans="1:2">
      <c r="A13" s="21" t="s">
        <v>95</v>
      </c>
      <c r="B13" s="22">
        <v>69087.69</v>
      </c>
    </row>
    <row r="14" spans="1:2">
      <c r="A14" s="21" t="s">
        <v>96</v>
      </c>
      <c r="B14" s="22">
        <v>50426.12</v>
      </c>
    </row>
    <row r="15" spans="1:2">
      <c r="A15" s="21" t="s">
        <v>97</v>
      </c>
      <c r="B15" s="22">
        <v>73321.16</v>
      </c>
    </row>
    <row r="16" spans="1:2">
      <c r="A16" s="30" t="s">
        <v>98</v>
      </c>
      <c r="B16" s="31">
        <v>35541.75</v>
      </c>
    </row>
    <row r="17" spans="1:2">
      <c r="A17" s="28" t="s">
        <v>99</v>
      </c>
      <c r="B17" s="29">
        <f>SUM(B4:B16)</f>
        <v>1445628.19</v>
      </c>
    </row>
    <row r="18" spans="1:2">
      <c r="A18" s="32" t="s">
        <v>100</v>
      </c>
      <c r="B18" s="33">
        <v>1446862.91</v>
      </c>
    </row>
    <row r="19" spans="1:2">
      <c r="A19" s="28" t="s">
        <v>101</v>
      </c>
      <c r="B19" s="29">
        <f>+B18-B17</f>
        <v>1234.7199999999721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32" ma:contentTypeDescription="Create a new document." ma:contentTypeScope="" ma:versionID="9eee3b285695646be7771ccedd93cc4e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c517d31970e0930c39091026d48817d2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EventDate" minOccurs="0"/>
                <xsd:element ref="ns2:ProjectDocumentTyp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dexed="true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EventDate" ma:index="36" nillable="true" ma:displayName="EventDate" ma:format="DateOnly" ma:internalName="EventDate">
      <xsd:simpleType>
        <xsd:restriction base="dms:DateTime"/>
      </xsd:simpleType>
    </xsd:element>
    <xsd:element name="ProjectDocumentTypes" ma:index="37" nillable="true" ma:displayName="ProjectDocumentTypes" ma:format="Dropdown" ma:internalName="ProjectDocumentTypes">
      <xsd:simpleType>
        <xsd:restriction base="dms:Choice">
          <xsd:enumeration value="Project Board Meeting Minutes"/>
          <xsd:enumeration value="Monitoring/Field visit report"/>
          <xsd:enumeration value="Sustainability Plan"/>
          <xsd:enumeration value="Combined Delivery reports (CDR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fficeCountry xmlns="d9cf0e28-81d2-4dc7-8b10-820d80ed680d">B0578 - Turkiye - Ankara</OfficeCountry>
    <DocumentStatus xmlns="d9cf0e28-81d2-4dc7-8b10-820d80ed680d">Final</DocumentStatus>
    <DocCoverageEndDate xmlns="d9cf0e28-81d2-4dc7-8b10-820d80ed680d">2024-12-31T05:00:00+00:00</DocCoverageEndDate>
    <TaxCatchAll xmlns="e91d5986-7c29-4ed1-8a54-b8fb378ed474" xsi:nil="true"/>
    <FunctionalArea xmlns="d9cf0e28-81d2-4dc7-8b10-820d80ed680d" xsi:nil="true"/>
    <FileNameDescription xmlns="d9cf0e28-81d2-4dc7-8b10-820d80ed680d" xsi:nil="true"/>
    <ProjectNumber xmlns="d9cf0e28-81d2-4dc7-8b10-820d80ed680d">00071721</ProjectNumber>
    <DocumentType xmlns="d9cf0e28-81d2-4dc7-8b10-820d80ed680d">Budget</DocumentType>
    <Language xmlns="d9cf0e28-81d2-4dc7-8b10-820d80ed680d">English</Language>
    <AuthorName xmlns="d9cf0e28-81d2-4dc7-8b10-820d80ed680d">UNDP</AuthorName>
    <DocumentCategory xmlns="d9cf0e28-81d2-4dc7-8b10-820d80ed680d">Project</DocumentCategory>
    <OperatingUnit xmlns="d9cf0e28-81d2-4dc7-8b10-820d80ed680d">UNDP-TUR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 xsi:nil="true"/>
    <DocCoverageStartDate xmlns="d9cf0e28-81d2-4dc7-8b10-820d80ed680d">2013-11-01T04:00:00+00:00</DocCoverageStartDate>
    <FileClassificationMode xmlns="d9cf0e28-81d2-4dc7-8b10-820d80ed680d">Public</FileClassificationMode>
    <OutputNumber xmlns="d9cf0e28-81d2-4dc7-8b10-820d80ed680d">00085037</OutputNumber>
    <EventDate xmlns="d9cf0e28-81d2-4dc7-8b10-820d80ed680d" xsi:nil="true"/>
    <ProjectDocumentTypes xmlns="d9cf0e28-81d2-4dc7-8b10-820d80ed680d" xsi:nil="true"/>
  </documentManagement>
</p:properties>
</file>

<file path=customXml/itemProps1.xml><?xml version="1.0" encoding="utf-8"?>
<ds:datastoreItem xmlns:ds="http://schemas.openxmlformats.org/officeDocument/2006/customXml" ds:itemID="{DEC36B65-4DBA-4B6F-8338-C2388EA929B8}"/>
</file>

<file path=customXml/itemProps2.xml><?xml version="1.0" encoding="utf-8"?>
<ds:datastoreItem xmlns:ds="http://schemas.openxmlformats.org/officeDocument/2006/customXml" ds:itemID="{BC70733A-3011-41FC-A5CA-BCAAC40532B3}"/>
</file>

<file path=customXml/itemProps3.xml><?xml version="1.0" encoding="utf-8"?>
<ds:datastoreItem xmlns:ds="http://schemas.openxmlformats.org/officeDocument/2006/customXml" ds:itemID="{3872CDE6-D27C-4C23-A755-6194F25F1D13}"/>
</file>

<file path=customXml/itemProps4.xml><?xml version="1.0" encoding="utf-8"?>
<ds:datastoreItem xmlns:ds="http://schemas.openxmlformats.org/officeDocument/2006/customXml" ds:itemID="{E5345EE5-B265-4814-B926-42D56C3529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Burak Eldem</dc:creator>
  <cp:keywords/>
  <dc:description/>
  <cp:lastModifiedBy>Busra Celik</cp:lastModifiedBy>
  <cp:revision/>
  <dcterms:created xsi:type="dcterms:W3CDTF">2025-04-21T07:49:48Z</dcterms:created>
  <dcterms:modified xsi:type="dcterms:W3CDTF">2025-08-19T11:16:51Z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  <property fmtid="{D5CDD505-2E9C-101B-9397-08002B2CF9AE}" pid="3" name="MediaServiceImageTags">
    <vt:lpwstr/>
  </property>
</Properties>
</file>